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3980" windowHeight="6345"/>
  </bookViews>
  <sheets>
    <sheet name="Тернейский район" sheetId="1" r:id="rId1"/>
  </sheets>
  <definedNames>
    <definedName name="_xlnm.Print_Titles" localSheetId="0">'Тернейский район'!$A:$A,'Тернейский район'!$5:$7</definedName>
  </definedNames>
  <calcPr calcId="145621"/>
</workbook>
</file>

<file path=xl/calcChain.xml><?xml version="1.0" encoding="utf-8"?>
<calcChain xmlns="http://schemas.openxmlformats.org/spreadsheetml/2006/main">
  <c r="D83" i="1" l="1"/>
  <c r="D90" i="1"/>
  <c r="D91" i="1"/>
  <c r="C91" i="1" l="1"/>
  <c r="D74" i="1" l="1"/>
  <c r="D65" i="1"/>
  <c r="D56" i="1"/>
  <c r="D47" i="1"/>
  <c r="D38" i="1"/>
  <c r="D29" i="1"/>
  <c r="D34" i="1" s="1"/>
  <c r="C83" i="1"/>
  <c r="C74" i="1"/>
  <c r="C79" i="1" s="1"/>
  <c r="C65" i="1"/>
  <c r="C56" i="1"/>
  <c r="C47" i="1"/>
  <c r="C38" i="1"/>
  <c r="C20" i="1"/>
  <c r="C11" i="1"/>
  <c r="D88" i="1"/>
  <c r="B29" i="1"/>
  <c r="B91" i="1"/>
  <c r="B83" i="1"/>
  <c r="B74" i="1"/>
  <c r="B65" i="1"/>
  <c r="B70" i="1" s="1"/>
  <c r="B56" i="1"/>
  <c r="B61" i="1" s="1"/>
  <c r="B47" i="1"/>
  <c r="B52" i="1" s="1"/>
  <c r="B38" i="1"/>
  <c r="B20" i="1"/>
  <c r="B34" i="1" l="1"/>
  <c r="D20" i="1"/>
  <c r="D25" i="1" s="1"/>
  <c r="D93" i="1"/>
  <c r="D43" i="1"/>
  <c r="D94" i="1"/>
  <c r="D95" i="1"/>
  <c r="D96" i="1"/>
  <c r="D79" i="1"/>
  <c r="B94" i="1"/>
  <c r="B95" i="1"/>
  <c r="C96" i="1"/>
  <c r="C93" i="1"/>
  <c r="C94" i="1"/>
  <c r="C25" i="1"/>
  <c r="C95" i="1"/>
  <c r="C43" i="1"/>
  <c r="C88" i="1"/>
  <c r="C90" i="1"/>
  <c r="C29" i="1"/>
  <c r="B93" i="1"/>
  <c r="B96" i="1"/>
  <c r="B79" i="1"/>
  <c r="B88" i="1"/>
  <c r="B43" i="1"/>
  <c r="B25" i="1"/>
  <c r="B90" i="1"/>
  <c r="M83" i="1"/>
  <c r="M20" i="1"/>
  <c r="M25" i="1" s="1"/>
  <c r="M74" i="1"/>
  <c r="M65" i="1"/>
  <c r="M70" i="1" s="1"/>
  <c r="M56" i="1"/>
  <c r="M61" i="1" s="1"/>
  <c r="M52" i="1"/>
  <c r="M47" i="1"/>
  <c r="M38" i="1"/>
  <c r="M29" i="1"/>
  <c r="M34" i="1" s="1"/>
  <c r="C34" i="1" l="1"/>
  <c r="C92" i="1"/>
  <c r="M88" i="1"/>
  <c r="M43" i="1"/>
  <c r="M79" i="1"/>
  <c r="L83" i="1"/>
  <c r="L29" i="1"/>
  <c r="L34" i="1" s="1"/>
  <c r="L20" i="1"/>
  <c r="L74" i="1"/>
  <c r="L65" i="1"/>
  <c r="L70" i="1" s="1"/>
  <c r="L56" i="1"/>
  <c r="L61" i="1" s="1"/>
  <c r="L47" i="1"/>
  <c r="L52" i="1" s="1"/>
  <c r="L38" i="1"/>
  <c r="L25" i="1" l="1"/>
  <c r="L79" i="1"/>
  <c r="L88" i="1"/>
  <c r="L43" i="1"/>
  <c r="K83" i="1"/>
  <c r="K74" i="1"/>
  <c r="K38" i="1"/>
  <c r="K29" i="1"/>
  <c r="K34" i="1" s="1"/>
  <c r="K20" i="1"/>
  <c r="K65" i="1"/>
  <c r="K70" i="1" s="1"/>
  <c r="K56" i="1"/>
  <c r="K61" i="1" s="1"/>
  <c r="K47" i="1"/>
  <c r="K52" i="1" s="1"/>
  <c r="K43" i="1" l="1"/>
  <c r="K88" i="1"/>
  <c r="K25" i="1"/>
  <c r="K79" i="1"/>
  <c r="J83" i="1"/>
  <c r="J74" i="1"/>
  <c r="J29" i="1"/>
  <c r="J20" i="1"/>
  <c r="J65" i="1"/>
  <c r="J56" i="1"/>
  <c r="D61" i="1" s="1"/>
  <c r="J47" i="1"/>
  <c r="J38" i="1"/>
  <c r="J52" i="1" l="1"/>
  <c r="D52" i="1"/>
  <c r="J61" i="1"/>
  <c r="J70" i="1"/>
  <c r="D70" i="1"/>
  <c r="J88" i="1"/>
  <c r="J34" i="1"/>
  <c r="J43" i="1"/>
  <c r="J25" i="1"/>
  <c r="J79" i="1"/>
  <c r="I83" i="1"/>
  <c r="I74" i="1"/>
  <c r="I38" i="1"/>
  <c r="I29" i="1"/>
  <c r="I34" i="1" s="1"/>
  <c r="I20" i="1"/>
  <c r="I70" i="1"/>
  <c r="I65" i="1"/>
  <c r="I56" i="1"/>
  <c r="I61" i="1" s="1"/>
  <c r="I47" i="1"/>
  <c r="I52" i="1" s="1"/>
  <c r="I88" i="1" l="1"/>
  <c r="I43" i="1"/>
  <c r="I25" i="1"/>
  <c r="I79" i="1"/>
  <c r="H83" i="1"/>
  <c r="H38" i="1"/>
  <c r="H29" i="1"/>
  <c r="H20" i="1"/>
  <c r="H91" i="1"/>
  <c r="H74" i="1"/>
  <c r="H65" i="1"/>
  <c r="H70" i="1" s="1"/>
  <c r="H56" i="1"/>
  <c r="H61" i="1" s="1"/>
  <c r="H47" i="1"/>
  <c r="H52" i="1" s="1"/>
  <c r="H88" i="1" l="1"/>
  <c r="H96" i="1"/>
  <c r="H93" i="1"/>
  <c r="H94" i="1"/>
  <c r="H95" i="1"/>
  <c r="H34" i="1"/>
  <c r="H43" i="1"/>
  <c r="H79" i="1"/>
  <c r="H25" i="1"/>
  <c r="H90" i="1"/>
  <c r="G83" i="1"/>
  <c r="G74" i="1"/>
  <c r="G38" i="1"/>
  <c r="G29" i="1"/>
  <c r="G20" i="1"/>
  <c r="G65" i="1"/>
  <c r="G70" i="1" s="1"/>
  <c r="G56" i="1"/>
  <c r="G61" i="1" s="1"/>
  <c r="G47" i="1"/>
  <c r="G52" i="1" s="1"/>
  <c r="G88" i="1" l="1"/>
  <c r="G43" i="1"/>
  <c r="G34" i="1"/>
  <c r="G25" i="1"/>
  <c r="G79" i="1"/>
  <c r="N18" i="1" l="1"/>
  <c r="M91" i="1" l="1"/>
  <c r="L91" i="1"/>
  <c r="K91" i="1"/>
  <c r="J91" i="1"/>
  <c r="I91" i="1"/>
  <c r="G91" i="1"/>
  <c r="F91" i="1"/>
  <c r="E91" i="1"/>
  <c r="N87" i="1"/>
  <c r="N82" i="1"/>
  <c r="F83" i="1"/>
  <c r="E83" i="1"/>
  <c r="N73" i="1"/>
  <c r="F74" i="1"/>
  <c r="E74" i="1"/>
  <c r="N64" i="1"/>
  <c r="F65" i="1"/>
  <c r="C70" i="1" s="1"/>
  <c r="E65" i="1"/>
  <c r="N60" i="1"/>
  <c r="N55" i="1"/>
  <c r="F56" i="1"/>
  <c r="C61" i="1" s="1"/>
  <c r="E56" i="1"/>
  <c r="N51" i="1"/>
  <c r="N46" i="1"/>
  <c r="F47" i="1"/>
  <c r="C52" i="1" s="1"/>
  <c r="E47" i="1"/>
  <c r="N37" i="1"/>
  <c r="F38" i="1"/>
  <c r="E38" i="1"/>
  <c r="N33" i="1"/>
  <c r="N28" i="1"/>
  <c r="F29" i="1"/>
  <c r="E29" i="1"/>
  <c r="N19" i="1"/>
  <c r="F20" i="1"/>
  <c r="E20" i="1"/>
  <c r="N10" i="1"/>
  <c r="K11" i="1"/>
  <c r="J11" i="1"/>
  <c r="I11" i="1"/>
  <c r="F11" i="1"/>
  <c r="C16" i="1" s="1"/>
  <c r="B11" i="1"/>
  <c r="B92" i="1" s="1"/>
  <c r="C97" i="1" l="1"/>
  <c r="J96" i="1"/>
  <c r="G93" i="1"/>
  <c r="K94" i="1"/>
  <c r="G95" i="1"/>
  <c r="K96" i="1"/>
  <c r="E52" i="1"/>
  <c r="L90" i="1"/>
  <c r="F52" i="1"/>
  <c r="F43" i="1"/>
  <c r="E43" i="1"/>
  <c r="G90" i="1"/>
  <c r="N27" i="1"/>
  <c r="E88" i="1"/>
  <c r="E61" i="1"/>
  <c r="F25" i="1"/>
  <c r="D11" i="1"/>
  <c r="F16" i="1"/>
  <c r="L94" i="1"/>
  <c r="L96" i="1"/>
  <c r="E70" i="1"/>
  <c r="E94" i="1"/>
  <c r="E96" i="1"/>
  <c r="F70" i="1"/>
  <c r="F79" i="1"/>
  <c r="N31" i="1"/>
  <c r="E79" i="1"/>
  <c r="L11" i="1"/>
  <c r="L16" i="1" s="1"/>
  <c r="I93" i="1"/>
  <c r="M94" i="1"/>
  <c r="I95" i="1"/>
  <c r="M96" i="1"/>
  <c r="N45" i="1"/>
  <c r="N59" i="1"/>
  <c r="E93" i="1"/>
  <c r="M93" i="1"/>
  <c r="I94" i="1"/>
  <c r="E95" i="1"/>
  <c r="M95" i="1"/>
  <c r="I96" i="1"/>
  <c r="E25" i="1"/>
  <c r="N23" i="1"/>
  <c r="N75" i="1"/>
  <c r="N77" i="1"/>
  <c r="G11" i="1"/>
  <c r="G16" i="1" s="1"/>
  <c r="N39" i="1"/>
  <c r="N50" i="1"/>
  <c r="F34" i="1"/>
  <c r="N86" i="1"/>
  <c r="N81" i="1"/>
  <c r="J95" i="1"/>
  <c r="F88" i="1"/>
  <c r="N85" i="1"/>
  <c r="F94" i="1"/>
  <c r="F96" i="1"/>
  <c r="K93" i="1"/>
  <c r="G94" i="1"/>
  <c r="K95" i="1"/>
  <c r="G96" i="1"/>
  <c r="N21" i="1"/>
  <c r="N24" i="1"/>
  <c r="N68" i="1"/>
  <c r="N72" i="1"/>
  <c r="N76" i="1"/>
  <c r="F90" i="1"/>
  <c r="N91" i="1"/>
  <c r="L93" i="1"/>
  <c r="K90" i="1"/>
  <c r="N22" i="1"/>
  <c r="E34" i="1"/>
  <c r="N42" i="1"/>
  <c r="N58" i="1"/>
  <c r="N78" i="1"/>
  <c r="N30" i="1"/>
  <c r="N63" i="1"/>
  <c r="N66" i="1"/>
  <c r="N69" i="1"/>
  <c r="F92" i="1"/>
  <c r="J94" i="1"/>
  <c r="F95" i="1"/>
  <c r="N67" i="1"/>
  <c r="N48" i="1"/>
  <c r="F93" i="1"/>
  <c r="N36" i="1"/>
  <c r="N40" i="1"/>
  <c r="N56" i="1"/>
  <c r="N74" i="1"/>
  <c r="N49" i="1"/>
  <c r="J16" i="1"/>
  <c r="J92" i="1"/>
  <c r="N65" i="1"/>
  <c r="N15" i="1"/>
  <c r="N32" i="1"/>
  <c r="B16" i="1"/>
  <c r="B97" i="1" s="1"/>
  <c r="K16" i="1"/>
  <c r="K92" i="1"/>
  <c r="N54" i="1"/>
  <c r="F61" i="1"/>
  <c r="N57" i="1"/>
  <c r="N12" i="1"/>
  <c r="J93" i="1"/>
  <c r="N41" i="1"/>
  <c r="I90" i="1"/>
  <c r="N38" i="1"/>
  <c r="E11" i="1"/>
  <c r="E90" i="1"/>
  <c r="M11" i="1"/>
  <c r="M90" i="1"/>
  <c r="L95" i="1"/>
  <c r="N84" i="1"/>
  <c r="N9" i="1"/>
  <c r="H11" i="1"/>
  <c r="H92" i="1" s="1"/>
  <c r="N13" i="1"/>
  <c r="J90" i="1"/>
  <c r="I16" i="1"/>
  <c r="N14" i="1"/>
  <c r="G92" i="1" l="1"/>
  <c r="D16" i="1"/>
  <c r="D97" i="1" s="1"/>
  <c r="D92" i="1"/>
  <c r="F97" i="1"/>
  <c r="N83" i="1"/>
  <c r="N29" i="1"/>
  <c r="L92" i="1"/>
  <c r="L97" i="1"/>
  <c r="N70" i="1"/>
  <c r="N20" i="1"/>
  <c r="N34" i="1"/>
  <c r="N88" i="1"/>
  <c r="N11" i="1"/>
  <c r="N47" i="1"/>
  <c r="K97" i="1"/>
  <c r="N96" i="1"/>
  <c r="N79" i="1"/>
  <c r="N52" i="1"/>
  <c r="N61" i="1"/>
  <c r="J97" i="1"/>
  <c r="N25" i="1"/>
  <c r="N95" i="1"/>
  <c r="I92" i="1"/>
  <c r="N93" i="1"/>
  <c r="G97" i="1"/>
  <c r="N94" i="1"/>
  <c r="H16" i="1"/>
  <c r="H97" i="1" s="1"/>
  <c r="M16" i="1"/>
  <c r="M97" i="1" s="1"/>
  <c r="M92" i="1"/>
  <c r="N43" i="1"/>
  <c r="N90" i="1"/>
  <c r="I97" i="1"/>
  <c r="E16" i="1"/>
  <c r="E97" i="1" s="1"/>
  <c r="E92" i="1"/>
  <c r="N92" i="1" l="1"/>
  <c r="N16" i="1"/>
  <c r="N97" i="1" s="1"/>
</calcChain>
</file>

<file path=xl/sharedStrings.xml><?xml version="1.0" encoding="utf-8"?>
<sst xmlns="http://schemas.openxmlformats.org/spreadsheetml/2006/main" count="118" uniqueCount="44">
  <si>
    <t>Категорияч потребителя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</si>
  <si>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</si>
  <si>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</si>
  <si>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</si>
  <si>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</si>
  <si>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</si>
  <si>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</si>
  <si>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</si>
  <si>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</si>
  <si>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</si>
  <si>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</si>
  <si>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</si>
  <si>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</si>
  <si>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Натуральные, кВт*ч</t>
  </si>
  <si>
    <t>Натуральные</t>
  </si>
  <si>
    <t>Агзу</t>
  </si>
  <si>
    <t>Население</t>
  </si>
  <si>
    <t>ТСЖ</t>
  </si>
  <si>
    <t>Итого население</t>
  </si>
  <si>
    <t>Прочие</t>
  </si>
  <si>
    <t>КБ</t>
  </si>
  <si>
    <t>МБ</t>
  </si>
  <si>
    <t>ФБ</t>
  </si>
  <si>
    <t>Итог по Агзу</t>
  </si>
  <si>
    <t>Амгу</t>
  </si>
  <si>
    <t>Итог по Амгу</t>
  </si>
  <si>
    <t>Максимовка</t>
  </si>
  <si>
    <t>Итог по Максимовка</t>
  </si>
  <si>
    <t>М-Кема</t>
  </si>
  <si>
    <t>Итог по М-Кема</t>
  </si>
  <si>
    <t>Перетычиха-Единка</t>
  </si>
  <si>
    <t>Итог по Перетычиха-Единка</t>
  </si>
  <si>
    <t>Самарга</t>
  </si>
  <si>
    <t>Итог по Самарга</t>
  </si>
  <si>
    <t>Светлая</t>
  </si>
  <si>
    <t>Итог по Светлая</t>
  </si>
  <si>
    <t>Терней</t>
  </si>
  <si>
    <t>Итог по Терней</t>
  </si>
  <si>
    <t>Усть-Соболевка</t>
  </si>
  <si>
    <t>Итог по Усть-Соболевка</t>
  </si>
  <si>
    <t>ИТОГО</t>
  </si>
  <si>
    <t>ИТОГО год</t>
  </si>
  <si>
    <t>Итого Тернейский МО</t>
  </si>
  <si>
    <t>Фактический отпуск электрической энергии потребителям Тернейского района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</si>
</sst>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8"/>
      <color indexed="53"/>
      <name val="Arial "/>
      <charset val="204"/>
    </font>
    <font>
      <sz val="8"/>
      <name val="Arial "/>
      <charset val="204"/>
    </font>
    <font>
      <b/>
      <sz val="8"/>
      <name val="Arial "/>
      <charset val="204"/>
    </font>
    <font>
      <b/>
      <sz val="8"/>
      <color indexed="16"/>
      <name val="Arial "/>
      <charset val="204"/>
    </font>
    <font>
      <b/>
      <i/>
      <sz val="8"/>
      <color indexed="8"/>
      <name val="Arial 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2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/>
    <xf numFmtId="0" fontId="4" fillId="0" borderId="0" xfId="0" applyFont="1" applyFill="1"/>
    <xf numFmtId="4" fontId="4" fillId="0" borderId="0" xfId="0" applyNumberFormat="1" applyFont="1" applyFill="1"/>
    <xf numFmtId="0" fontId="6" fillId="0" borderId="2" xfId="0" applyFont="1" applyFill="1" applyBorder="1" applyAlignment="1">
      <alignment horizontal="center"/>
    </xf>
    <xf numFmtId="0" fontId="6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7" fillId="0" borderId="4" xfId="0" applyFont="1" applyFill="1" applyBorder="1"/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/>
    <xf numFmtId="0" fontId="9" fillId="0" borderId="5" xfId="0" applyFont="1" applyFill="1" applyBorder="1" applyAlignment="1">
      <alignment horizontal="left" vertical="center"/>
    </xf>
    <xf numFmtId="4" fontId="9" fillId="0" borderId="5" xfId="0" applyNumberFormat="1" applyFont="1" applyFill="1" applyBorder="1" applyAlignment="1"/>
    <xf numFmtId="0" fontId="8" fillId="0" borderId="5" xfId="0" applyFont="1" applyFill="1" applyBorder="1"/>
    <xf numFmtId="4" fontId="8" fillId="0" borderId="5" xfId="0" applyNumberFormat="1" applyFont="1" applyFill="1" applyBorder="1" applyAlignment="1">
      <alignment vertical="center"/>
    </xf>
    <xf numFmtId="0" fontId="10" fillId="0" borderId="6" xfId="0" applyFont="1" applyFill="1" applyBorder="1"/>
    <xf numFmtId="4" fontId="10" fillId="0" borderId="6" xfId="0" applyNumberFormat="1" applyFont="1" applyFill="1" applyBorder="1" applyAlignment="1">
      <alignment vertical="top"/>
    </xf>
    <xf numFmtId="4" fontId="7" fillId="0" borderId="4" xfId="0" applyNumberFormat="1" applyFont="1" applyFill="1" applyBorder="1"/>
    <xf numFmtId="0" fontId="8" fillId="0" borderId="4" xfId="0" applyFont="1" applyFill="1" applyBorder="1" applyAlignment="1">
      <alignment horizontal="left" vertical="center"/>
    </xf>
    <xf numFmtId="0" fontId="11" fillId="0" borderId="6" xfId="0" applyFont="1" applyFill="1" applyBorder="1"/>
    <xf numFmtId="4" fontId="7" fillId="0" borderId="0" xfId="0" applyNumberFormat="1" applyFont="1" applyFill="1" applyBorder="1"/>
    <xf numFmtId="4" fontId="7" fillId="0" borderId="7" xfId="0" applyNumberFormat="1" applyFont="1" applyFill="1" applyBorder="1"/>
    <xf numFmtId="4" fontId="10" fillId="0" borderId="8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100"/>
  <sheetViews>
    <sheetView tabSelected="1" zoomScaleNormal="100" workbookViewId="0">
      <pane xSplit="1" ySplit="7" topLeftCell="B71" activePane="bottomRight" state="frozen"/>
      <selection activeCell="C42" sqref="C42"/>
      <selection pane="topRight" activeCell="C42" sqref="C42"/>
      <selection pane="bottomLeft" activeCell="C42" sqref="C42"/>
      <selection pane="bottomRight" activeCell="K81" sqref="K81"/>
    </sheetView>
  </sheetViews>
  <sheetFormatPr defaultColWidth="9.140625" defaultRowHeight="11.25"/>
  <cols>
    <col min="1" max="1" width="17.85546875" style="2" customWidth="1"/>
    <col min="2" max="2" width="16.28515625" style="2" customWidth="1"/>
    <col min="3" max="3" width="12.28515625" style="2" customWidth="1"/>
    <col min="4" max="4" width="11.7109375" style="2" customWidth="1"/>
    <col min="5" max="5" width="12.140625" style="2" customWidth="1"/>
    <col min="6" max="6" width="11.28515625" style="2" customWidth="1"/>
    <col min="7" max="7" width="11.42578125" style="2" customWidth="1"/>
    <col min="8" max="9" width="11.5703125" style="2" customWidth="1"/>
    <col min="10" max="10" width="11.28515625" style="2" customWidth="1"/>
    <col min="11" max="11" width="11.5703125" style="2" customWidth="1"/>
    <col min="12" max="12" width="11.42578125" style="2" customWidth="1"/>
    <col min="13" max="13" width="13" style="2" customWidth="1"/>
    <col min="14" max="14" width="11.85546875" style="2" customWidth="1"/>
    <col min="15" max="16384" width="9.140625" style="2"/>
  </cols>
  <sheetData>
    <row r="2" spans="1:14" ht="15.75" customHeight="1">
      <c r="A2" s="1" t="s">
        <v>43</v>
      </c>
      <c r="B2" s="1"/>
      <c r="C2" s="1"/>
      <c r="D2" s="1"/>
      <c r="E2" s="1"/>
      <c r="F2" s="1"/>
      <c r="G2" s="1"/>
      <c r="H2" s="1"/>
      <c r="I2" s="1"/>
      <c r="J2" s="1"/>
    </row>
    <row r="3" spans="1:14">
      <c r="N3" s="3"/>
    </row>
    <row r="5" spans="1:14" s="5" customFormat="1" ht="30.75" customHeight="1">
      <c r="A5" s="25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41</v>
      </c>
    </row>
    <row r="6" spans="1:14" ht="22.5">
      <c r="A6" s="26"/>
      <c r="B6" s="6" t="s">
        <v>13</v>
      </c>
      <c r="C6" s="6" t="s">
        <v>13</v>
      </c>
      <c r="D6" s="6" t="s">
        <v>13</v>
      </c>
      <c r="E6" s="6" t="s">
        <v>13</v>
      </c>
      <c r="F6" s="6" t="s">
        <v>13</v>
      </c>
      <c r="G6" s="6" t="s">
        <v>13</v>
      </c>
      <c r="H6" s="6" t="s">
        <v>13</v>
      </c>
      <c r="I6" s="6" t="s">
        <v>13</v>
      </c>
      <c r="J6" s="6" t="s">
        <v>13</v>
      </c>
      <c r="K6" s="6" t="s">
        <v>14</v>
      </c>
      <c r="L6" s="6" t="s">
        <v>14</v>
      </c>
      <c r="M6" s="6" t="s">
        <v>14</v>
      </c>
      <c r="N6" s="6" t="s">
        <v>14</v>
      </c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idden="1">
      <c r="A8" s="8" t="s">
        <v>15</v>
      </c>
      <c r="B8" s="9"/>
      <c r="C8" s="9"/>
      <c r="D8" s="9"/>
      <c r="E8" s="9"/>
      <c r="F8" s="10"/>
      <c r="G8" s="10"/>
      <c r="H8" s="10"/>
      <c r="I8" s="10"/>
      <c r="J8" s="10"/>
    </row>
    <row r="9" spans="1:14" hidden="1">
      <c r="A9" s="11" t="s">
        <v>16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f t="shared" ref="N9:N16" si="0">B9+C9+D9+E9+F9+G9+H9+I9+J9+K9+L9+M9</f>
        <v>0</v>
      </c>
    </row>
    <row r="10" spans="1:14" hidden="1">
      <c r="A10" s="11" t="s">
        <v>17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>
        <f t="shared" si="0"/>
        <v>0</v>
      </c>
    </row>
    <row r="11" spans="1:14" s="5" customFormat="1" hidden="1">
      <c r="A11" s="13" t="s">
        <v>18</v>
      </c>
      <c r="B11" s="14">
        <f t="shared" ref="B11" si="1">B9+B10</f>
        <v>0</v>
      </c>
      <c r="C11" s="14">
        <f>F9+F10</f>
        <v>0</v>
      </c>
      <c r="D11" s="14">
        <f>D9+D10</f>
        <v>0</v>
      </c>
      <c r="E11" s="14">
        <f>E9+E10</f>
        <v>0</v>
      </c>
      <c r="F11" s="14">
        <f>F9+F10</f>
        <v>0</v>
      </c>
      <c r="G11" s="14">
        <f>G9+G10</f>
        <v>0</v>
      </c>
      <c r="H11" s="14">
        <f t="shared" ref="H11" si="2">H9+H10</f>
        <v>0</v>
      </c>
      <c r="I11" s="14">
        <f>I9+I10</f>
        <v>0</v>
      </c>
      <c r="J11" s="14">
        <f>J9+J10</f>
        <v>0</v>
      </c>
      <c r="K11" s="14">
        <f>K9+K10</f>
        <v>0</v>
      </c>
      <c r="L11" s="14">
        <f t="shared" ref="L11:M11" si="3">L9+L10</f>
        <v>0</v>
      </c>
      <c r="M11" s="14">
        <f t="shared" si="3"/>
        <v>0</v>
      </c>
      <c r="N11" s="14">
        <f t="shared" si="0"/>
        <v>0</v>
      </c>
    </row>
    <row r="12" spans="1:14" hidden="1">
      <c r="A12" s="15" t="s">
        <v>19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2">
        <f t="shared" si="0"/>
        <v>0</v>
      </c>
    </row>
    <row r="13" spans="1:14" hidden="1">
      <c r="A13" s="15" t="s">
        <v>20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2">
        <f t="shared" si="0"/>
        <v>0</v>
      </c>
    </row>
    <row r="14" spans="1:14" hidden="1">
      <c r="A14" s="15" t="s">
        <v>21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2">
        <f t="shared" si="0"/>
        <v>0</v>
      </c>
    </row>
    <row r="15" spans="1:14" hidden="1">
      <c r="A15" s="15" t="s">
        <v>22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2">
        <f t="shared" si="0"/>
        <v>0</v>
      </c>
    </row>
    <row r="16" spans="1:14" hidden="1">
      <c r="A16" s="17" t="s">
        <v>23</v>
      </c>
      <c r="B16" s="18">
        <f t="shared" ref="B16" si="4">B11+B12+B13+B14+B15</f>
        <v>0</v>
      </c>
      <c r="C16" s="18">
        <f>F11+F12+F13+F14+F15</f>
        <v>0</v>
      </c>
      <c r="D16" s="18">
        <f>D11+D12+D13+D14+D15</f>
        <v>0</v>
      </c>
      <c r="E16" s="18">
        <f>E11+E12+E13+E14+E15</f>
        <v>0</v>
      </c>
      <c r="F16" s="18">
        <f>F11+F12+F13+F14+F15</f>
        <v>0</v>
      </c>
      <c r="G16" s="18">
        <f>G11+G12+G13+G14+G15</f>
        <v>0</v>
      </c>
      <c r="H16" s="18">
        <f t="shared" ref="H16" si="5">H11+H12+H13+H14+H15</f>
        <v>0</v>
      </c>
      <c r="I16" s="18">
        <f>I11+I12+I13+I14+I15</f>
        <v>0</v>
      </c>
      <c r="J16" s="18">
        <f>J11+J12+J13+J14+J15</f>
        <v>0</v>
      </c>
      <c r="K16" s="18">
        <f>K11+K12+K13+K14+K15</f>
        <v>0</v>
      </c>
      <c r="L16" s="18">
        <f t="shared" ref="L16:M16" si="6">L11+L12+L13+L14+L15</f>
        <v>0</v>
      </c>
      <c r="M16" s="18">
        <f t="shared" si="6"/>
        <v>0</v>
      </c>
      <c r="N16" s="18">
        <f t="shared" si="0"/>
        <v>0</v>
      </c>
    </row>
    <row r="17" spans="1:14">
      <c r="A17" s="8" t="s">
        <v>24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8"/>
    </row>
    <row r="18" spans="1:14">
      <c r="A18" s="11" t="s">
        <v>16</v>
      </c>
      <c r="B18" s="12">
        <v>151976.97</v>
      </c>
      <c r="C18" s="12">
        <v>137776.48000000001</v>
      </c>
      <c r="D18" s="12">
        <v>109775.39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f>B18+C18+D18+E18+F18+G18+H18+I18+J18+K18+L18+M18</f>
        <v>399528.84</v>
      </c>
    </row>
    <row r="19" spans="1:14">
      <c r="A19" s="11" t="s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>
        <f t="shared" ref="N19:N25" si="7">B19+C19+D19+E19+F19+G19+H19+I19+J19+K19+L19+M19</f>
        <v>0</v>
      </c>
    </row>
    <row r="20" spans="1:14">
      <c r="A20" s="13" t="s">
        <v>18</v>
      </c>
      <c r="B20" s="14">
        <f t="shared" ref="B20:D20" si="8">B18+B19</f>
        <v>151976.97</v>
      </c>
      <c r="C20" s="14">
        <f t="shared" si="8"/>
        <v>137776.48000000001</v>
      </c>
      <c r="D20" s="14">
        <f t="shared" si="8"/>
        <v>109775.39</v>
      </c>
      <c r="E20" s="14">
        <f t="shared" ref="E20:I20" si="9">E18+E19</f>
        <v>0</v>
      </c>
      <c r="F20" s="14">
        <f t="shared" si="9"/>
        <v>0</v>
      </c>
      <c r="G20" s="14">
        <f t="shared" si="9"/>
        <v>0</v>
      </c>
      <c r="H20" s="14">
        <f t="shared" si="9"/>
        <v>0</v>
      </c>
      <c r="I20" s="14">
        <f t="shared" si="9"/>
        <v>0</v>
      </c>
      <c r="J20" s="14">
        <f t="shared" ref="J20:K20" si="10">J18+J19</f>
        <v>0</v>
      </c>
      <c r="K20" s="14">
        <f t="shared" si="10"/>
        <v>0</v>
      </c>
      <c r="L20" s="14">
        <f t="shared" ref="L20:M20" si="11">L18+L19</f>
        <v>0</v>
      </c>
      <c r="M20" s="14">
        <f t="shared" si="11"/>
        <v>0</v>
      </c>
      <c r="N20" s="14">
        <f t="shared" si="7"/>
        <v>399528.84</v>
      </c>
    </row>
    <row r="21" spans="1:14">
      <c r="A21" s="15" t="s">
        <v>19</v>
      </c>
      <c r="B21" s="12">
        <v>14056.08</v>
      </c>
      <c r="C21" s="12">
        <v>14350.68</v>
      </c>
      <c r="D21" s="12">
        <v>13315.33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f t="shared" si="7"/>
        <v>41722.090000000004</v>
      </c>
    </row>
    <row r="22" spans="1:14">
      <c r="A22" s="15" t="s">
        <v>20</v>
      </c>
      <c r="B22" s="12">
        <v>6128.89</v>
      </c>
      <c r="C22" s="12">
        <v>4738.63</v>
      </c>
      <c r="D22" s="12">
        <v>3796.2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f t="shared" si="7"/>
        <v>14663.720000000001</v>
      </c>
    </row>
    <row r="23" spans="1:14">
      <c r="A23" s="15" t="s">
        <v>21</v>
      </c>
      <c r="B23" s="12">
        <v>3208.22</v>
      </c>
      <c r="C23" s="12">
        <v>3569.88</v>
      </c>
      <c r="D23" s="12">
        <v>2840.66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f t="shared" si="7"/>
        <v>9618.76</v>
      </c>
    </row>
    <row r="24" spans="1:14">
      <c r="A24" s="15" t="s">
        <v>22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f t="shared" si="7"/>
        <v>0</v>
      </c>
    </row>
    <row r="25" spans="1:14">
      <c r="A25" s="17" t="s">
        <v>25</v>
      </c>
      <c r="B25" s="18">
        <f t="shared" ref="B25:D25" si="12">B20+B21+B22+B23+B24</f>
        <v>175370.16</v>
      </c>
      <c r="C25" s="18">
        <f t="shared" si="12"/>
        <v>160435.67000000001</v>
      </c>
      <c r="D25" s="18">
        <f t="shared" si="12"/>
        <v>129727.58</v>
      </c>
      <c r="E25" s="18">
        <f t="shared" ref="E25:F25" si="13">E20+E21+E22+E23+E24</f>
        <v>0</v>
      </c>
      <c r="F25" s="18">
        <f t="shared" si="13"/>
        <v>0</v>
      </c>
      <c r="G25" s="18">
        <f t="shared" ref="G25:H25" si="14">G20+G21+G22+G23+G24</f>
        <v>0</v>
      </c>
      <c r="H25" s="18">
        <f t="shared" si="14"/>
        <v>0</v>
      </c>
      <c r="I25" s="18">
        <f t="shared" ref="I25:J25" si="15">I20+I21+I22+I23+I24</f>
        <v>0</v>
      </c>
      <c r="J25" s="18">
        <f t="shared" si="15"/>
        <v>0</v>
      </c>
      <c r="K25" s="18">
        <f t="shared" ref="K25:L25" si="16">K20+K21+K22+K23+K24</f>
        <v>0</v>
      </c>
      <c r="L25" s="18">
        <f t="shared" si="16"/>
        <v>0</v>
      </c>
      <c r="M25" s="18">
        <f t="shared" ref="M25" si="17">M20+M21+M22+M23+M24</f>
        <v>0</v>
      </c>
      <c r="N25" s="18">
        <f t="shared" si="7"/>
        <v>465533.41000000003</v>
      </c>
    </row>
    <row r="26" spans="1:14">
      <c r="A26" s="8" t="s">
        <v>26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8"/>
    </row>
    <row r="27" spans="1:14">
      <c r="A27" s="11" t="s">
        <v>16</v>
      </c>
      <c r="B27" s="12">
        <v>40614.449999999997</v>
      </c>
      <c r="C27" s="12">
        <v>62729.65</v>
      </c>
      <c r="D27" s="12">
        <v>30299.439999999999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f t="shared" ref="N27:N34" si="18">B27+C27+D27+E27+F27+G27+H27+I27+J27+K27+L27+M27</f>
        <v>133643.54</v>
      </c>
    </row>
    <row r="28" spans="1:14">
      <c r="A28" s="11" t="s">
        <v>17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>
        <f t="shared" si="18"/>
        <v>0</v>
      </c>
    </row>
    <row r="29" spans="1:14">
      <c r="A29" s="13" t="s">
        <v>18</v>
      </c>
      <c r="B29" s="14">
        <f t="shared" ref="B29:D29" si="19">B27+B28</f>
        <v>40614.449999999997</v>
      </c>
      <c r="C29" s="14">
        <f t="shared" si="19"/>
        <v>62729.65</v>
      </c>
      <c r="D29" s="14">
        <f t="shared" si="19"/>
        <v>30299.439999999999</v>
      </c>
      <c r="E29" s="14">
        <f t="shared" ref="E29:I29" si="20">E27+E28</f>
        <v>0</v>
      </c>
      <c r="F29" s="14">
        <f t="shared" si="20"/>
        <v>0</v>
      </c>
      <c r="G29" s="14">
        <f t="shared" si="20"/>
        <v>0</v>
      </c>
      <c r="H29" s="14">
        <f t="shared" si="20"/>
        <v>0</v>
      </c>
      <c r="I29" s="14">
        <f t="shared" si="20"/>
        <v>0</v>
      </c>
      <c r="J29" s="14">
        <f t="shared" ref="J29:K29" si="21">J27+J28</f>
        <v>0</v>
      </c>
      <c r="K29" s="14">
        <f t="shared" si="21"/>
        <v>0</v>
      </c>
      <c r="L29" s="14">
        <f t="shared" ref="L29:M29" si="22">L27+L28</f>
        <v>0</v>
      </c>
      <c r="M29" s="14">
        <f t="shared" si="22"/>
        <v>0</v>
      </c>
      <c r="N29" s="14">
        <f t="shared" si="18"/>
        <v>133643.54</v>
      </c>
    </row>
    <row r="30" spans="1:14">
      <c r="A30" s="15" t="s">
        <v>19</v>
      </c>
      <c r="B30" s="12">
        <v>4456</v>
      </c>
      <c r="C30" s="12">
        <v>10125</v>
      </c>
      <c r="D30" s="12">
        <v>3154.41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f t="shared" si="18"/>
        <v>17735.41</v>
      </c>
    </row>
    <row r="31" spans="1:14">
      <c r="A31" s="15" t="s">
        <v>20</v>
      </c>
      <c r="B31" s="12">
        <v>9545</v>
      </c>
      <c r="C31" s="12">
        <v>10119</v>
      </c>
      <c r="D31" s="12">
        <v>4137.79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f t="shared" si="18"/>
        <v>23801.79</v>
      </c>
    </row>
    <row r="32" spans="1:14">
      <c r="A32" s="15" t="s">
        <v>21</v>
      </c>
      <c r="B32" s="12">
        <v>301</v>
      </c>
      <c r="C32" s="12">
        <v>2416.5929999999998</v>
      </c>
      <c r="D32" s="12">
        <v>259.02999999999997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f t="shared" si="18"/>
        <v>2976.6229999999996</v>
      </c>
    </row>
    <row r="33" spans="1:14">
      <c r="A33" s="15" t="s">
        <v>22</v>
      </c>
      <c r="B33" s="12">
        <v>0</v>
      </c>
      <c r="C33" s="16">
        <v>5644</v>
      </c>
      <c r="D33" s="12">
        <v>0</v>
      </c>
      <c r="E33" s="16"/>
      <c r="F33" s="16"/>
      <c r="G33" s="16"/>
      <c r="H33" s="16"/>
      <c r="I33" s="16"/>
      <c r="J33" s="16"/>
      <c r="K33" s="16"/>
      <c r="L33" s="16"/>
      <c r="M33" s="16"/>
      <c r="N33" s="12">
        <f t="shared" si="18"/>
        <v>5644</v>
      </c>
    </row>
    <row r="34" spans="1:14">
      <c r="A34" s="17" t="s">
        <v>27</v>
      </c>
      <c r="B34" s="18">
        <f t="shared" ref="B34" si="23">B29+B30+B31+B32+B33</f>
        <v>54916.45</v>
      </c>
      <c r="C34" s="18">
        <f>C29+C30+C31+C32+C33</f>
        <v>91034.242999999988</v>
      </c>
      <c r="D34" s="18">
        <f>D29+D30+D31+D32+D33</f>
        <v>37850.67</v>
      </c>
      <c r="E34" s="18">
        <f t="shared" ref="E34:F34" si="24">E29+E30+E31+E32+E33</f>
        <v>0</v>
      </c>
      <c r="F34" s="18">
        <f t="shared" si="24"/>
        <v>0</v>
      </c>
      <c r="G34" s="18">
        <f t="shared" ref="G34:H34" si="25">G29+G30+G31+G32+G33</f>
        <v>0</v>
      </c>
      <c r="H34" s="18">
        <f t="shared" si="25"/>
        <v>0</v>
      </c>
      <c r="I34" s="18">
        <f t="shared" ref="I34:J34" si="26">I29+I30+I31+I32+I33</f>
        <v>0</v>
      </c>
      <c r="J34" s="18">
        <f t="shared" si="26"/>
        <v>0</v>
      </c>
      <c r="K34" s="18">
        <f t="shared" ref="K34:L34" si="27">K29+K30+K31+K32+K33</f>
        <v>0</v>
      </c>
      <c r="L34" s="18">
        <f t="shared" si="27"/>
        <v>0</v>
      </c>
      <c r="M34" s="18">
        <f t="shared" ref="M34" si="28">M29+M30+M31+M32+M33</f>
        <v>0</v>
      </c>
      <c r="N34" s="18">
        <f t="shared" si="18"/>
        <v>183801.36299999995</v>
      </c>
    </row>
    <row r="35" spans="1:14">
      <c r="A35" s="8" t="s">
        <v>28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8"/>
    </row>
    <row r="36" spans="1:14">
      <c r="A36" s="11" t="s">
        <v>16</v>
      </c>
      <c r="B36" s="12">
        <v>67790.63</v>
      </c>
      <c r="C36" s="12">
        <v>37036.01</v>
      </c>
      <c r="D36" s="12">
        <v>47045.97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f t="shared" ref="N36:N43" si="29">B36+C36+D36+E36+F36+G36+H36+I36+J36+K36+L36+M36</f>
        <v>151872.61000000002</v>
      </c>
    </row>
    <row r="37" spans="1:14">
      <c r="A37" s="11" t="s">
        <v>17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>
        <f t="shared" si="29"/>
        <v>0</v>
      </c>
    </row>
    <row r="38" spans="1:14">
      <c r="A38" s="13" t="s">
        <v>18</v>
      </c>
      <c r="B38" s="14">
        <f t="shared" ref="B38:D38" si="30">B36+B37</f>
        <v>67790.63</v>
      </c>
      <c r="C38" s="14">
        <f t="shared" si="30"/>
        <v>37036.01</v>
      </c>
      <c r="D38" s="14">
        <f t="shared" si="30"/>
        <v>47045.97</v>
      </c>
      <c r="E38" s="14">
        <f t="shared" ref="E38:I38" si="31">E36+E37</f>
        <v>0</v>
      </c>
      <c r="F38" s="14">
        <f t="shared" si="31"/>
        <v>0</v>
      </c>
      <c r="G38" s="14">
        <f t="shared" si="31"/>
        <v>0</v>
      </c>
      <c r="H38" s="14">
        <f t="shared" si="31"/>
        <v>0</v>
      </c>
      <c r="I38" s="14">
        <f t="shared" si="31"/>
        <v>0</v>
      </c>
      <c r="J38" s="14">
        <f t="shared" ref="J38:K38" si="32">J36+J37</f>
        <v>0</v>
      </c>
      <c r="K38" s="14">
        <f t="shared" si="32"/>
        <v>0</v>
      </c>
      <c r="L38" s="14">
        <f t="shared" ref="L38:M38" si="33">L36+L37</f>
        <v>0</v>
      </c>
      <c r="M38" s="14">
        <f t="shared" si="33"/>
        <v>0</v>
      </c>
      <c r="N38" s="14">
        <f t="shared" si="29"/>
        <v>151872.61000000002</v>
      </c>
    </row>
    <row r="39" spans="1:14">
      <c r="A39" s="15" t="s">
        <v>19</v>
      </c>
      <c r="B39" s="12">
        <v>9755</v>
      </c>
      <c r="C39" s="12">
        <v>3986.36</v>
      </c>
      <c r="D39" s="12">
        <v>7757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f t="shared" si="29"/>
        <v>21498.36</v>
      </c>
    </row>
    <row r="40" spans="1:14">
      <c r="A40" s="15" t="s">
        <v>20</v>
      </c>
      <c r="B40" s="12">
        <v>16324</v>
      </c>
      <c r="C40" s="12">
        <v>5824.44</v>
      </c>
      <c r="D40" s="12">
        <v>5868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f t="shared" si="29"/>
        <v>28016.44</v>
      </c>
    </row>
    <row r="41" spans="1:14">
      <c r="A41" s="15" t="s">
        <v>21</v>
      </c>
      <c r="B41" s="12">
        <v>2047</v>
      </c>
      <c r="C41" s="12">
        <v>317.18</v>
      </c>
      <c r="D41" s="12">
        <v>1990.039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f t="shared" si="29"/>
        <v>4354.2190000000001</v>
      </c>
    </row>
    <row r="42" spans="1:14">
      <c r="A42" s="15" t="s">
        <v>22</v>
      </c>
      <c r="B42" s="12">
        <v>6169</v>
      </c>
      <c r="C42" s="12">
        <v>0</v>
      </c>
      <c r="D42" s="12">
        <v>3767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f t="shared" si="29"/>
        <v>9936</v>
      </c>
    </row>
    <row r="43" spans="1:14">
      <c r="A43" s="17" t="s">
        <v>29</v>
      </c>
      <c r="B43" s="18">
        <f t="shared" ref="B43:D43" si="34">B38+B39+B40+B41+B42</f>
        <v>102085.63</v>
      </c>
      <c r="C43" s="18">
        <f t="shared" si="34"/>
        <v>47163.990000000005</v>
      </c>
      <c r="D43" s="18">
        <f t="shared" si="34"/>
        <v>66428.008999999991</v>
      </c>
      <c r="E43" s="18">
        <f t="shared" ref="E43:F43" si="35">E38+E39+E40+E41+E42</f>
        <v>0</v>
      </c>
      <c r="F43" s="18">
        <f t="shared" si="35"/>
        <v>0</v>
      </c>
      <c r="G43" s="18">
        <f t="shared" ref="G43:H43" si="36">G38+G39+G40+G41+G42</f>
        <v>0</v>
      </c>
      <c r="H43" s="18">
        <f t="shared" si="36"/>
        <v>0</v>
      </c>
      <c r="I43" s="18">
        <f t="shared" ref="I43:J43" si="37">I38+I39+I40+I41+I42</f>
        <v>0</v>
      </c>
      <c r="J43" s="18">
        <f t="shared" si="37"/>
        <v>0</v>
      </c>
      <c r="K43" s="18">
        <f t="shared" ref="K43:L43" si="38">K38+K39+K40+K41+K42</f>
        <v>0</v>
      </c>
      <c r="L43" s="18">
        <f t="shared" si="38"/>
        <v>0</v>
      </c>
      <c r="M43" s="18">
        <f t="shared" ref="M43" si="39">M38+M39+M40+M41+M42</f>
        <v>0</v>
      </c>
      <c r="N43" s="18">
        <f t="shared" si="29"/>
        <v>215677.62899999999</v>
      </c>
    </row>
    <row r="44" spans="1:14" hidden="1">
      <c r="A44" s="8" t="s">
        <v>30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8"/>
    </row>
    <row r="45" spans="1:14" hidden="1">
      <c r="A45" s="11" t="s">
        <v>16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f t="shared" ref="N45:N52" si="40">B45+C45+D45+E45+F45+G45+H45+I45+J45+K45+L45+M45</f>
        <v>0</v>
      </c>
    </row>
    <row r="46" spans="1:14" hidden="1">
      <c r="A46" s="11" t="s">
        <v>17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>
        <f t="shared" si="40"/>
        <v>0</v>
      </c>
    </row>
    <row r="47" spans="1:14" hidden="1">
      <c r="A47" s="13" t="s">
        <v>18</v>
      </c>
      <c r="B47" s="14">
        <f t="shared" ref="B47" si="41">B45+B46</f>
        <v>0</v>
      </c>
      <c r="C47" s="14">
        <f>F45+F46</f>
        <v>0</v>
      </c>
      <c r="D47" s="14">
        <f>J45+J46</f>
        <v>0</v>
      </c>
      <c r="E47" s="14">
        <f t="shared" ref="E47:I47" si="42">E45+E46</f>
        <v>0</v>
      </c>
      <c r="F47" s="14">
        <f t="shared" si="42"/>
        <v>0</v>
      </c>
      <c r="G47" s="14">
        <f t="shared" si="42"/>
        <v>0</v>
      </c>
      <c r="H47" s="14">
        <f t="shared" si="42"/>
        <v>0</v>
      </c>
      <c r="I47" s="14">
        <f t="shared" si="42"/>
        <v>0</v>
      </c>
      <c r="J47" s="14">
        <f t="shared" ref="J47:K47" si="43">J45+J46</f>
        <v>0</v>
      </c>
      <c r="K47" s="14">
        <f t="shared" si="43"/>
        <v>0</v>
      </c>
      <c r="L47" s="14">
        <f t="shared" ref="L47:M47" si="44">L45+L46</f>
        <v>0</v>
      </c>
      <c r="M47" s="14">
        <f t="shared" si="44"/>
        <v>0</v>
      </c>
      <c r="N47" s="14">
        <f t="shared" si="40"/>
        <v>0</v>
      </c>
    </row>
    <row r="48" spans="1:14" hidden="1">
      <c r="A48" s="15" t="s">
        <v>19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2">
        <f t="shared" si="40"/>
        <v>0</v>
      </c>
    </row>
    <row r="49" spans="1:14" hidden="1">
      <c r="A49" s="1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2">
        <f t="shared" si="40"/>
        <v>0</v>
      </c>
    </row>
    <row r="50" spans="1:14" hidden="1">
      <c r="A50" s="15" t="s">
        <v>21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2">
        <f t="shared" si="40"/>
        <v>0</v>
      </c>
    </row>
    <row r="51" spans="1:14" hidden="1">
      <c r="A51" s="15" t="s">
        <v>22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2">
        <f t="shared" si="40"/>
        <v>0</v>
      </c>
    </row>
    <row r="52" spans="1:14" hidden="1">
      <c r="A52" s="17" t="s">
        <v>31</v>
      </c>
      <c r="B52" s="18">
        <f t="shared" ref="B52" si="45">B47+B48+B49+B50+B51</f>
        <v>0</v>
      </c>
      <c r="C52" s="18">
        <f>F47+F48+F49+F50+F51</f>
        <v>0</v>
      </c>
      <c r="D52" s="18">
        <f>J47+J48+J49+J50+J51</f>
        <v>0</v>
      </c>
      <c r="E52" s="18">
        <f t="shared" ref="E52:F52" si="46">E47+E48+E49+E50+E51</f>
        <v>0</v>
      </c>
      <c r="F52" s="18">
        <f t="shared" si="46"/>
        <v>0</v>
      </c>
      <c r="G52" s="18">
        <f t="shared" ref="G52:H52" si="47">G47+G48+G49+G50+G51</f>
        <v>0</v>
      </c>
      <c r="H52" s="18">
        <f t="shared" si="47"/>
        <v>0</v>
      </c>
      <c r="I52" s="18">
        <f t="shared" ref="I52:J52" si="48">I47+I48+I49+I50+I51</f>
        <v>0</v>
      </c>
      <c r="J52" s="18">
        <f t="shared" si="48"/>
        <v>0</v>
      </c>
      <c r="K52" s="18">
        <f t="shared" ref="K52:L52" si="49">K47+K48+K49+K50+K51</f>
        <v>0</v>
      </c>
      <c r="L52" s="18">
        <f t="shared" si="49"/>
        <v>0</v>
      </c>
      <c r="M52" s="18">
        <f t="shared" ref="M52" si="50">M47+M48+M49+M50+M51</f>
        <v>0</v>
      </c>
      <c r="N52" s="18">
        <f t="shared" si="40"/>
        <v>0</v>
      </c>
    </row>
    <row r="53" spans="1:14" hidden="1">
      <c r="A53" s="8" t="s">
        <v>32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8"/>
    </row>
    <row r="54" spans="1:14" hidden="1">
      <c r="A54" s="11" t="s">
        <v>16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f t="shared" ref="N54:N61" si="51">B54+C54+D54+E54+F54+G54+H54+I54+J54+K54+L54+M54</f>
        <v>0</v>
      </c>
    </row>
    <row r="55" spans="1:14" hidden="1">
      <c r="A55" s="11" t="s">
        <v>17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>
        <f t="shared" si="51"/>
        <v>0</v>
      </c>
    </row>
    <row r="56" spans="1:14" hidden="1">
      <c r="A56" s="13" t="s">
        <v>18</v>
      </c>
      <c r="B56" s="14">
        <f t="shared" ref="B56" si="52">B54+B55</f>
        <v>0</v>
      </c>
      <c r="C56" s="14">
        <f>F54+F55</f>
        <v>0</v>
      </c>
      <c r="D56" s="14">
        <f>J54+J55</f>
        <v>0</v>
      </c>
      <c r="E56" s="14">
        <f t="shared" ref="E56:I56" si="53">E54+E55</f>
        <v>0</v>
      </c>
      <c r="F56" s="14">
        <f t="shared" si="53"/>
        <v>0</v>
      </c>
      <c r="G56" s="14">
        <f t="shared" si="53"/>
        <v>0</v>
      </c>
      <c r="H56" s="14">
        <f t="shared" si="53"/>
        <v>0</v>
      </c>
      <c r="I56" s="14">
        <f t="shared" si="53"/>
        <v>0</v>
      </c>
      <c r="J56" s="14">
        <f t="shared" ref="J56:K56" si="54">J54+J55</f>
        <v>0</v>
      </c>
      <c r="K56" s="14">
        <f t="shared" si="54"/>
        <v>0</v>
      </c>
      <c r="L56" s="14">
        <f t="shared" ref="L56:M56" si="55">L54+L55</f>
        <v>0</v>
      </c>
      <c r="M56" s="14">
        <f t="shared" si="55"/>
        <v>0</v>
      </c>
      <c r="N56" s="14">
        <f t="shared" si="51"/>
        <v>0</v>
      </c>
    </row>
    <row r="57" spans="1:14" hidden="1">
      <c r="A57" s="15" t="s">
        <v>19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2">
        <f t="shared" si="51"/>
        <v>0</v>
      </c>
    </row>
    <row r="58" spans="1:14" hidden="1">
      <c r="A58" s="15" t="s">
        <v>20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2">
        <f t="shared" si="51"/>
        <v>0</v>
      </c>
    </row>
    <row r="59" spans="1:14" hidden="1">
      <c r="A59" s="15" t="s">
        <v>21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2">
        <f t="shared" si="51"/>
        <v>0</v>
      </c>
    </row>
    <row r="60" spans="1:14" hidden="1">
      <c r="A60" s="15" t="s">
        <v>22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2">
        <f t="shared" si="51"/>
        <v>0</v>
      </c>
    </row>
    <row r="61" spans="1:14" hidden="1">
      <c r="A61" s="17" t="s">
        <v>33</v>
      </c>
      <c r="B61" s="18">
        <f t="shared" ref="B61" si="56">B56+B57+B58+B59+B60</f>
        <v>0</v>
      </c>
      <c r="C61" s="18">
        <f>F56+F57+F58+F59+F60</f>
        <v>0</v>
      </c>
      <c r="D61" s="18">
        <f>J56+J57+J58+J59+J60</f>
        <v>0</v>
      </c>
      <c r="E61" s="18">
        <f t="shared" ref="E61:F61" si="57">E56+E57+E58+E59+E60</f>
        <v>0</v>
      </c>
      <c r="F61" s="18">
        <f t="shared" si="57"/>
        <v>0</v>
      </c>
      <c r="G61" s="18">
        <f t="shared" ref="G61:H61" si="58">G56+G57+G58+G59+G60</f>
        <v>0</v>
      </c>
      <c r="H61" s="18">
        <f t="shared" si="58"/>
        <v>0</v>
      </c>
      <c r="I61" s="18">
        <f t="shared" ref="I61:J61" si="59">I56+I57+I58+I59+I60</f>
        <v>0</v>
      </c>
      <c r="J61" s="18">
        <f t="shared" si="59"/>
        <v>0</v>
      </c>
      <c r="K61" s="18">
        <f t="shared" ref="K61:L61" si="60">K56+K57+K58+K59+K60</f>
        <v>0</v>
      </c>
      <c r="L61" s="18">
        <f t="shared" si="60"/>
        <v>0</v>
      </c>
      <c r="M61" s="18">
        <f t="shared" ref="M61" si="61">M56+M57+M58+M59+M60</f>
        <v>0</v>
      </c>
      <c r="N61" s="18">
        <f t="shared" si="51"/>
        <v>0</v>
      </c>
    </row>
    <row r="62" spans="1:14" hidden="1">
      <c r="A62" s="8" t="s">
        <v>34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8"/>
    </row>
    <row r="63" spans="1:14" hidden="1">
      <c r="A63" s="11" t="s">
        <v>16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f t="shared" ref="N63:N70" si="62">B63+C63+D63+E63+F63+G63+H63+I63+J63+K63+L63+M63</f>
        <v>0</v>
      </c>
    </row>
    <row r="64" spans="1:14" hidden="1">
      <c r="A64" s="11" t="s">
        <v>17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>
        <f t="shared" si="62"/>
        <v>0</v>
      </c>
    </row>
    <row r="65" spans="1:14" hidden="1">
      <c r="A65" s="13" t="s">
        <v>18</v>
      </c>
      <c r="B65" s="14">
        <f t="shared" ref="B65" si="63">B63+B64</f>
        <v>0</v>
      </c>
      <c r="C65" s="14">
        <f>F63+F64</f>
        <v>0</v>
      </c>
      <c r="D65" s="14">
        <f>J63+J64</f>
        <v>0</v>
      </c>
      <c r="E65" s="14">
        <f t="shared" ref="E65:I65" si="64">E63+E64</f>
        <v>0</v>
      </c>
      <c r="F65" s="14">
        <f t="shared" si="64"/>
        <v>0</v>
      </c>
      <c r="G65" s="14">
        <f t="shared" si="64"/>
        <v>0</v>
      </c>
      <c r="H65" s="14">
        <f t="shared" si="64"/>
        <v>0</v>
      </c>
      <c r="I65" s="14">
        <f t="shared" si="64"/>
        <v>0</v>
      </c>
      <c r="J65" s="14">
        <f t="shared" ref="J65:K65" si="65">J63+J64</f>
        <v>0</v>
      </c>
      <c r="K65" s="14">
        <f t="shared" si="65"/>
        <v>0</v>
      </c>
      <c r="L65" s="14">
        <f t="shared" ref="L65:M65" si="66">L63+L64</f>
        <v>0</v>
      </c>
      <c r="M65" s="14">
        <f t="shared" si="66"/>
        <v>0</v>
      </c>
      <c r="N65" s="14">
        <f t="shared" si="62"/>
        <v>0</v>
      </c>
    </row>
    <row r="66" spans="1:14" hidden="1">
      <c r="A66" s="15" t="s">
        <v>19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2">
        <f t="shared" si="62"/>
        <v>0</v>
      </c>
    </row>
    <row r="67" spans="1:14" hidden="1">
      <c r="A67" s="15" t="s">
        <v>20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2">
        <f t="shared" si="62"/>
        <v>0</v>
      </c>
    </row>
    <row r="68" spans="1:14" hidden="1">
      <c r="A68" s="15" t="s">
        <v>21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2">
        <f t="shared" si="62"/>
        <v>0</v>
      </c>
    </row>
    <row r="69" spans="1:14" hidden="1">
      <c r="A69" s="15" t="s">
        <v>22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2">
        <f t="shared" si="62"/>
        <v>0</v>
      </c>
    </row>
    <row r="70" spans="1:14" hidden="1">
      <c r="A70" s="17" t="s">
        <v>35</v>
      </c>
      <c r="B70" s="18">
        <f t="shared" ref="B70" si="67">B65+B66+B67+B68+B69</f>
        <v>0</v>
      </c>
      <c r="C70" s="18">
        <f>F65+F66+F67+F68+F69</f>
        <v>0</v>
      </c>
      <c r="D70" s="18">
        <f>J65+J66+J67+J68+J69</f>
        <v>0</v>
      </c>
      <c r="E70" s="18">
        <f t="shared" ref="E70:F70" si="68">E65+E66+E67+E68+E69</f>
        <v>0</v>
      </c>
      <c r="F70" s="18">
        <f t="shared" si="68"/>
        <v>0</v>
      </c>
      <c r="G70" s="18">
        <f t="shared" ref="G70:H70" si="69">G65+G66+G67+G68+G69</f>
        <v>0</v>
      </c>
      <c r="H70" s="18">
        <f t="shared" si="69"/>
        <v>0</v>
      </c>
      <c r="I70" s="18">
        <f t="shared" ref="I70:J70" si="70">I65+I66+I67+I68+I69</f>
        <v>0</v>
      </c>
      <c r="J70" s="18">
        <f t="shared" si="70"/>
        <v>0</v>
      </c>
      <c r="K70" s="18">
        <f t="shared" ref="K70:L70" si="71">K65+K66+K67+K68+K69</f>
        <v>0</v>
      </c>
      <c r="L70" s="18">
        <f t="shared" si="71"/>
        <v>0</v>
      </c>
      <c r="M70" s="18">
        <f t="shared" ref="M70" si="72">M65+M66+M67+M68+M69</f>
        <v>0</v>
      </c>
      <c r="N70" s="18">
        <f t="shared" si="62"/>
        <v>0</v>
      </c>
    </row>
    <row r="71" spans="1:14">
      <c r="A71" s="8" t="s">
        <v>36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8"/>
    </row>
    <row r="72" spans="1:14">
      <c r="A72" s="11" t="s">
        <v>16</v>
      </c>
      <c r="B72" s="12">
        <v>777563.98199999996</v>
      </c>
      <c r="C72" s="12">
        <v>694887.08</v>
      </c>
      <c r="D72" s="12">
        <v>547211.38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f t="shared" ref="N72:N79" si="73">B72+C72+D72+E72+F72+G72+H72+I72+J72+K72+L72+M72</f>
        <v>2019662.4419999998</v>
      </c>
    </row>
    <row r="73" spans="1:14">
      <c r="A73" s="11" t="s">
        <v>17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>
        <f t="shared" si="73"/>
        <v>0</v>
      </c>
    </row>
    <row r="74" spans="1:14">
      <c r="A74" s="13" t="s">
        <v>18</v>
      </c>
      <c r="B74" s="14">
        <f t="shared" ref="B74:D74" si="74">B72+B73</f>
        <v>777563.98199999996</v>
      </c>
      <c r="C74" s="14">
        <f t="shared" si="74"/>
        <v>694887.08</v>
      </c>
      <c r="D74" s="14">
        <f t="shared" si="74"/>
        <v>547211.38</v>
      </c>
      <c r="E74" s="14">
        <f t="shared" ref="E74:I74" si="75">E72+E73</f>
        <v>0</v>
      </c>
      <c r="F74" s="14">
        <f t="shared" si="75"/>
        <v>0</v>
      </c>
      <c r="G74" s="14">
        <f t="shared" si="75"/>
        <v>0</v>
      </c>
      <c r="H74" s="14">
        <f t="shared" si="75"/>
        <v>0</v>
      </c>
      <c r="I74" s="14">
        <f t="shared" si="75"/>
        <v>0</v>
      </c>
      <c r="J74" s="14">
        <f t="shared" ref="J74:K74" si="76">J72+J73</f>
        <v>0</v>
      </c>
      <c r="K74" s="14">
        <f t="shared" si="76"/>
        <v>0</v>
      </c>
      <c r="L74" s="14">
        <f t="shared" ref="L74:M74" si="77">L72+L73</f>
        <v>0</v>
      </c>
      <c r="M74" s="14">
        <f t="shared" si="77"/>
        <v>0</v>
      </c>
      <c r="N74" s="14">
        <f t="shared" si="73"/>
        <v>2019662.4419999998</v>
      </c>
    </row>
    <row r="75" spans="1:14">
      <c r="A75" s="15" t="s">
        <v>19</v>
      </c>
      <c r="B75" s="12">
        <v>104956.81</v>
      </c>
      <c r="C75" s="12">
        <v>105399.64</v>
      </c>
      <c r="D75" s="12">
        <v>87016.72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f t="shared" si="73"/>
        <v>297373.17000000004</v>
      </c>
    </row>
    <row r="76" spans="1:14">
      <c r="A76" s="15" t="s">
        <v>20</v>
      </c>
      <c r="B76" s="12">
        <v>25444.083999999999</v>
      </c>
      <c r="C76" s="12">
        <v>23474</v>
      </c>
      <c r="D76" s="12">
        <v>14858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f t="shared" si="73"/>
        <v>63776.084000000003</v>
      </c>
    </row>
    <row r="77" spans="1:14">
      <c r="A77" s="15" t="s">
        <v>21</v>
      </c>
      <c r="B77" s="12">
        <v>19830.02</v>
      </c>
      <c r="C77" s="12">
        <v>22924.33</v>
      </c>
      <c r="D77" s="12">
        <v>18476.189999999999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f t="shared" si="73"/>
        <v>61230.540000000008</v>
      </c>
    </row>
    <row r="78" spans="1:14">
      <c r="A78" s="15" t="s">
        <v>22</v>
      </c>
      <c r="B78" s="12">
        <v>14970.746999999999</v>
      </c>
      <c r="C78" s="12">
        <v>15627.31</v>
      </c>
      <c r="D78" s="12">
        <v>12258.32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f t="shared" si="73"/>
        <v>42856.377</v>
      </c>
    </row>
    <row r="79" spans="1:14">
      <c r="A79" s="17" t="s">
        <v>37</v>
      </c>
      <c r="B79" s="18">
        <f t="shared" ref="B79:D79" si="78">B74+B75+B76+B77+B78</f>
        <v>942765.64299999992</v>
      </c>
      <c r="C79" s="18">
        <f t="shared" si="78"/>
        <v>862312.36</v>
      </c>
      <c r="D79" s="18">
        <f t="shared" si="78"/>
        <v>679820.60999999987</v>
      </c>
      <c r="E79" s="18">
        <f t="shared" ref="E79:F79" si="79">E74+E75+E76+E77+E78</f>
        <v>0</v>
      </c>
      <c r="F79" s="18">
        <f t="shared" si="79"/>
        <v>0</v>
      </c>
      <c r="G79" s="18">
        <f t="shared" ref="G79:H79" si="80">G74+G75+G76+G77+G78</f>
        <v>0</v>
      </c>
      <c r="H79" s="18">
        <f t="shared" si="80"/>
        <v>0</v>
      </c>
      <c r="I79" s="18">
        <f t="shared" ref="I79:J79" si="81">I74+I75+I76+I77+I78</f>
        <v>0</v>
      </c>
      <c r="J79" s="18">
        <f t="shared" si="81"/>
        <v>0</v>
      </c>
      <c r="K79" s="18">
        <f t="shared" ref="K79:L79" si="82">K74+K75+K76+K77+K78</f>
        <v>0</v>
      </c>
      <c r="L79" s="18">
        <f t="shared" si="82"/>
        <v>0</v>
      </c>
      <c r="M79" s="18">
        <f t="shared" ref="M79" si="83">M74+M75+M76+M77+M78</f>
        <v>0</v>
      </c>
      <c r="N79" s="18">
        <f t="shared" si="73"/>
        <v>2484898.6129999999</v>
      </c>
    </row>
    <row r="80" spans="1:14">
      <c r="A80" s="8" t="s">
        <v>38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8"/>
    </row>
    <row r="81" spans="1:14">
      <c r="A81" s="11" t="s">
        <v>16</v>
      </c>
      <c r="B81" s="12">
        <v>41159.160000000003</v>
      </c>
      <c r="C81" s="12">
        <v>36225.72</v>
      </c>
      <c r="D81" s="12">
        <v>32702.69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f t="shared" ref="N81:N88" si="84">B81+C81+D81+E81+F81+G81+H81+I81+J81+K81+L81+M81</f>
        <v>110087.57</v>
      </c>
    </row>
    <row r="82" spans="1:14">
      <c r="A82" s="11" t="s">
        <v>17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>
        <f t="shared" si="84"/>
        <v>0</v>
      </c>
    </row>
    <row r="83" spans="1:14">
      <c r="A83" s="13" t="s">
        <v>18</v>
      </c>
      <c r="B83" s="14">
        <f t="shared" ref="B83:D83" si="85">B81+B82</f>
        <v>41159.160000000003</v>
      </c>
      <c r="C83" s="14">
        <f t="shared" si="85"/>
        <v>36225.72</v>
      </c>
      <c r="D83" s="14">
        <f t="shared" si="85"/>
        <v>32702.69</v>
      </c>
      <c r="E83" s="14">
        <f t="shared" ref="E83:I83" si="86">E81+E82</f>
        <v>0</v>
      </c>
      <c r="F83" s="14">
        <f t="shared" si="86"/>
        <v>0</v>
      </c>
      <c r="G83" s="14">
        <f t="shared" si="86"/>
        <v>0</v>
      </c>
      <c r="H83" s="14">
        <f t="shared" si="86"/>
        <v>0</v>
      </c>
      <c r="I83" s="14">
        <f t="shared" si="86"/>
        <v>0</v>
      </c>
      <c r="J83" s="14">
        <f t="shared" ref="J83:K83" si="87">J81+J82</f>
        <v>0</v>
      </c>
      <c r="K83" s="14">
        <f t="shared" si="87"/>
        <v>0</v>
      </c>
      <c r="L83" s="14">
        <f t="shared" ref="L83:M83" si="88">L81+L82</f>
        <v>0</v>
      </c>
      <c r="M83" s="14">
        <f t="shared" si="88"/>
        <v>0</v>
      </c>
      <c r="N83" s="14">
        <f t="shared" si="84"/>
        <v>110087.57</v>
      </c>
    </row>
    <row r="84" spans="1:14">
      <c r="A84" s="15" t="s">
        <v>19</v>
      </c>
      <c r="B84" s="12">
        <v>8451</v>
      </c>
      <c r="C84" s="12">
        <v>8654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f t="shared" si="84"/>
        <v>17105</v>
      </c>
    </row>
    <row r="85" spans="1:14">
      <c r="A85" s="15" t="s">
        <v>20</v>
      </c>
      <c r="B85" s="12">
        <v>79</v>
      </c>
      <c r="C85" s="12">
        <v>0</v>
      </c>
      <c r="D85" s="12">
        <v>7491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f t="shared" si="84"/>
        <v>7570</v>
      </c>
    </row>
    <row r="86" spans="1:14">
      <c r="A86" s="15" t="s">
        <v>21</v>
      </c>
      <c r="B86" s="12">
        <v>4138</v>
      </c>
      <c r="C86" s="12">
        <v>3731</v>
      </c>
      <c r="D86" s="12">
        <v>2208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f t="shared" si="84"/>
        <v>10077</v>
      </c>
    </row>
    <row r="87" spans="1:14">
      <c r="A87" s="15" t="s">
        <v>22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2">
        <f t="shared" si="84"/>
        <v>0</v>
      </c>
    </row>
    <row r="88" spans="1:14">
      <c r="A88" s="17" t="s">
        <v>39</v>
      </c>
      <c r="B88" s="18">
        <f t="shared" ref="B88:D88" si="89">B83+B84+B85+B86+B87</f>
        <v>53827.16</v>
      </c>
      <c r="C88" s="18">
        <f t="shared" si="89"/>
        <v>48610.720000000001</v>
      </c>
      <c r="D88" s="18">
        <f t="shared" si="89"/>
        <v>42401.69</v>
      </c>
      <c r="E88" s="18">
        <f t="shared" ref="E88:F88" si="90">E83+E84+E85+E86+E87</f>
        <v>0</v>
      </c>
      <c r="F88" s="18">
        <f t="shared" si="90"/>
        <v>0</v>
      </c>
      <c r="G88" s="18">
        <f t="shared" ref="G88:H88" si="91">G83+G84+G85+G86+G87</f>
        <v>0</v>
      </c>
      <c r="H88" s="18">
        <f t="shared" si="91"/>
        <v>0</v>
      </c>
      <c r="I88" s="18">
        <f t="shared" ref="I88:J88" si="92">I83+I84+I85+I86+I87</f>
        <v>0</v>
      </c>
      <c r="J88" s="18">
        <f t="shared" si="92"/>
        <v>0</v>
      </c>
      <c r="K88" s="18">
        <f t="shared" ref="K88:L88" si="93">K83+K84+K85+K86+K87</f>
        <v>0</v>
      </c>
      <c r="L88" s="18">
        <f t="shared" si="93"/>
        <v>0</v>
      </c>
      <c r="M88" s="18">
        <f t="shared" ref="M88" si="94">M83+M84+M85+M86+M87</f>
        <v>0</v>
      </c>
      <c r="N88" s="18">
        <f t="shared" si="84"/>
        <v>144839.57</v>
      </c>
    </row>
    <row r="89" spans="1:14">
      <c r="A89" s="8" t="s">
        <v>42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</row>
    <row r="90" spans="1:14">
      <c r="A90" s="20" t="s">
        <v>16</v>
      </c>
      <c r="B90" s="12">
        <f t="shared" ref="B90:C90" si="95">B9+B18+B27+B36+B45+B54+B63+B72+B81</f>
        <v>1079105.1919999998</v>
      </c>
      <c r="C90" s="12">
        <f t="shared" si="95"/>
        <v>968654.94</v>
      </c>
      <c r="D90" s="12">
        <f>D9+D18+D27+D36+D45+D54+D63+D72+D81</f>
        <v>767034.86999999988</v>
      </c>
      <c r="E90" s="12">
        <f t="shared" ref="E90:M90" si="96">E9+E18+E27+E36+E45+E54+E63+E72+E81</f>
        <v>0</v>
      </c>
      <c r="F90" s="12">
        <f t="shared" si="96"/>
        <v>0</v>
      </c>
      <c r="G90" s="12">
        <f t="shared" si="96"/>
        <v>0</v>
      </c>
      <c r="H90" s="12">
        <f t="shared" ref="H90" si="97">H9+H18+H27+H36+H45+H54+H63+H72+H81</f>
        <v>0</v>
      </c>
      <c r="I90" s="12">
        <f t="shared" si="96"/>
        <v>0</v>
      </c>
      <c r="J90" s="12">
        <f t="shared" si="96"/>
        <v>0</v>
      </c>
      <c r="K90" s="12">
        <f t="shared" si="96"/>
        <v>0</v>
      </c>
      <c r="L90" s="12">
        <f t="shared" si="96"/>
        <v>0</v>
      </c>
      <c r="M90" s="12">
        <f t="shared" si="96"/>
        <v>0</v>
      </c>
      <c r="N90" s="12">
        <f>N9+N18+N27+N36+N45+N54+N63+N72+N81</f>
        <v>2814795.0019999999</v>
      </c>
    </row>
    <row r="91" spans="1:14">
      <c r="A91" s="11" t="s">
        <v>17</v>
      </c>
      <c r="B91" s="12">
        <f t="shared" ref="B91:C91" si="98">B10+B19+B28+B37+B46+B55+B64+B73+B82</f>
        <v>0</v>
      </c>
      <c r="C91" s="12">
        <f t="shared" si="98"/>
        <v>0</v>
      </c>
      <c r="D91" s="12">
        <f t="shared" ref="D91" si="99">D10+D19+D28+D37+D46+D55+D64+D73+D82</f>
        <v>0</v>
      </c>
      <c r="E91" s="12">
        <f t="shared" ref="E91:N97" si="100">E10+E19+E28+E37+E46+E55+E64+E73+E82</f>
        <v>0</v>
      </c>
      <c r="F91" s="12">
        <f t="shared" si="100"/>
        <v>0</v>
      </c>
      <c r="G91" s="12">
        <f t="shared" si="100"/>
        <v>0</v>
      </c>
      <c r="H91" s="12">
        <f t="shared" ref="H91" si="101">H10+H19+H28+H37+H46+H55+H64+H73+H82</f>
        <v>0</v>
      </c>
      <c r="I91" s="12">
        <f t="shared" si="100"/>
        <v>0</v>
      </c>
      <c r="J91" s="12">
        <f t="shared" si="100"/>
        <v>0</v>
      </c>
      <c r="K91" s="12">
        <f t="shared" si="100"/>
        <v>0</v>
      </c>
      <c r="L91" s="12">
        <f t="shared" si="100"/>
        <v>0</v>
      </c>
      <c r="M91" s="12">
        <f t="shared" si="100"/>
        <v>0</v>
      </c>
      <c r="N91" s="12">
        <f t="shared" si="100"/>
        <v>0</v>
      </c>
    </row>
    <row r="92" spans="1:14" s="5" customFormat="1">
      <c r="A92" s="13" t="s">
        <v>18</v>
      </c>
      <c r="B92" s="14">
        <f t="shared" ref="B92:C92" si="102">B11+B20+B29+B38+B47+B56+B65+B74+B83</f>
        <v>1079105.1919999998</v>
      </c>
      <c r="C92" s="14">
        <f t="shared" si="102"/>
        <v>968654.94</v>
      </c>
      <c r="D92" s="14">
        <f t="shared" ref="D92" si="103">D11+D20+D29+D38+D47+D56+D65+D74+D83</f>
        <v>767034.86999999988</v>
      </c>
      <c r="E92" s="14">
        <f t="shared" si="100"/>
        <v>0</v>
      </c>
      <c r="F92" s="14">
        <f t="shared" si="100"/>
        <v>0</v>
      </c>
      <c r="G92" s="14">
        <f t="shared" si="100"/>
        <v>0</v>
      </c>
      <c r="H92" s="14">
        <f t="shared" ref="H92" si="104">H11+H20+H29+H38+H47+H56+H65+H74+H83</f>
        <v>0</v>
      </c>
      <c r="I92" s="14">
        <f t="shared" si="100"/>
        <v>0</v>
      </c>
      <c r="J92" s="14">
        <f t="shared" si="100"/>
        <v>0</v>
      </c>
      <c r="K92" s="14">
        <f t="shared" si="100"/>
        <v>0</v>
      </c>
      <c r="L92" s="14">
        <f t="shared" si="100"/>
        <v>0</v>
      </c>
      <c r="M92" s="14">
        <f t="shared" si="100"/>
        <v>0</v>
      </c>
      <c r="N92" s="14">
        <f t="shared" si="100"/>
        <v>2814795.0019999999</v>
      </c>
    </row>
    <row r="93" spans="1:14">
      <c r="A93" s="15" t="s">
        <v>19</v>
      </c>
      <c r="B93" s="16">
        <f t="shared" ref="B93:C93" si="105">B12+B21+B30+B39+B48+B57+B66+B75+B84</f>
        <v>141674.89000000001</v>
      </c>
      <c r="C93" s="16">
        <f t="shared" si="105"/>
        <v>142515.68</v>
      </c>
      <c r="D93" s="16">
        <f t="shared" ref="D93" si="106">D12+D21+D30+D39+D48+D57+D66+D75+D84</f>
        <v>111243.45999999999</v>
      </c>
      <c r="E93" s="16">
        <f t="shared" si="100"/>
        <v>0</v>
      </c>
      <c r="F93" s="16">
        <f t="shared" si="100"/>
        <v>0</v>
      </c>
      <c r="G93" s="16">
        <f t="shared" si="100"/>
        <v>0</v>
      </c>
      <c r="H93" s="16">
        <f t="shared" ref="H93" si="107">H12+H21+H30+H39+H48+H57+H66+H75+H84</f>
        <v>0</v>
      </c>
      <c r="I93" s="16">
        <f t="shared" si="100"/>
        <v>0</v>
      </c>
      <c r="J93" s="16">
        <f t="shared" si="100"/>
        <v>0</v>
      </c>
      <c r="K93" s="16">
        <f t="shared" si="100"/>
        <v>0</v>
      </c>
      <c r="L93" s="16">
        <f t="shared" si="100"/>
        <v>0</v>
      </c>
      <c r="M93" s="16">
        <f t="shared" si="100"/>
        <v>0</v>
      </c>
      <c r="N93" s="12">
        <f t="shared" si="100"/>
        <v>395434.03</v>
      </c>
    </row>
    <row r="94" spans="1:14">
      <c r="A94" s="15" t="s">
        <v>20</v>
      </c>
      <c r="B94" s="16">
        <f t="shared" ref="B94:C94" si="108">B13+B22+B31+B40+B49+B58+B67+B76+B85</f>
        <v>57520.974000000002</v>
      </c>
      <c r="C94" s="16">
        <f t="shared" si="108"/>
        <v>44156.07</v>
      </c>
      <c r="D94" s="16">
        <f t="shared" ref="D94" si="109">D13+D22+D31+D40+D49+D58+D67+D76+D85</f>
        <v>36150.99</v>
      </c>
      <c r="E94" s="16">
        <f t="shared" si="100"/>
        <v>0</v>
      </c>
      <c r="F94" s="16">
        <f t="shared" si="100"/>
        <v>0</v>
      </c>
      <c r="G94" s="16">
        <f t="shared" si="100"/>
        <v>0</v>
      </c>
      <c r="H94" s="16">
        <f t="shared" ref="H94" si="110">H13+H22+H31+H40+H49+H58+H67+H76+H85</f>
        <v>0</v>
      </c>
      <c r="I94" s="16">
        <f t="shared" si="100"/>
        <v>0</v>
      </c>
      <c r="J94" s="16">
        <f t="shared" si="100"/>
        <v>0</v>
      </c>
      <c r="K94" s="16">
        <f t="shared" si="100"/>
        <v>0</v>
      </c>
      <c r="L94" s="16">
        <f t="shared" si="100"/>
        <v>0</v>
      </c>
      <c r="M94" s="16">
        <f t="shared" si="100"/>
        <v>0</v>
      </c>
      <c r="N94" s="12">
        <f t="shared" si="100"/>
        <v>137828.03399999999</v>
      </c>
    </row>
    <row r="95" spans="1:14">
      <c r="A95" s="15" t="s">
        <v>21</v>
      </c>
      <c r="B95" s="16">
        <f t="shared" ref="B95:C95" si="111">B14+B23+B32+B41+B50+B59+B68+B77+B86</f>
        <v>29524.239999999998</v>
      </c>
      <c r="C95" s="16">
        <f t="shared" si="111"/>
        <v>32958.983</v>
      </c>
      <c r="D95" s="16">
        <f t="shared" ref="D95" si="112">D14+D23+D32+D41+D50+D59+D68+D77+D86</f>
        <v>25773.918999999998</v>
      </c>
      <c r="E95" s="16">
        <f t="shared" si="100"/>
        <v>0</v>
      </c>
      <c r="F95" s="16">
        <f t="shared" si="100"/>
        <v>0</v>
      </c>
      <c r="G95" s="16">
        <f t="shared" si="100"/>
        <v>0</v>
      </c>
      <c r="H95" s="16">
        <f t="shared" ref="H95" si="113">H14+H23+H32+H41+H50+H59+H68+H77+H86</f>
        <v>0</v>
      </c>
      <c r="I95" s="16">
        <f t="shared" si="100"/>
        <v>0</v>
      </c>
      <c r="J95" s="16">
        <f t="shared" si="100"/>
        <v>0</v>
      </c>
      <c r="K95" s="16">
        <f t="shared" si="100"/>
        <v>0</v>
      </c>
      <c r="L95" s="16">
        <f t="shared" si="100"/>
        <v>0</v>
      </c>
      <c r="M95" s="16">
        <f t="shared" si="100"/>
        <v>0</v>
      </c>
      <c r="N95" s="12">
        <f t="shared" si="100"/>
        <v>88257.142000000007</v>
      </c>
    </row>
    <row r="96" spans="1:14">
      <c r="A96" s="15" t="s">
        <v>22</v>
      </c>
      <c r="B96" s="16">
        <f t="shared" ref="B96:C96" si="114">B15+B24+B33+B42+B51+B60+B69+B78+B87</f>
        <v>21139.746999999999</v>
      </c>
      <c r="C96" s="16">
        <f t="shared" si="114"/>
        <v>21271.309999999998</v>
      </c>
      <c r="D96" s="16">
        <f t="shared" ref="D96" si="115">D15+D24+D33+D42+D51+D60+D69+D78+D87</f>
        <v>16025.32</v>
      </c>
      <c r="E96" s="16">
        <f t="shared" si="100"/>
        <v>0</v>
      </c>
      <c r="F96" s="16">
        <f t="shared" si="100"/>
        <v>0</v>
      </c>
      <c r="G96" s="16">
        <f t="shared" si="100"/>
        <v>0</v>
      </c>
      <c r="H96" s="16">
        <f t="shared" ref="H96" si="116">H15+H24+H33+H42+H51+H60+H69+H78+H87</f>
        <v>0</v>
      </c>
      <c r="I96" s="16">
        <f t="shared" si="100"/>
        <v>0</v>
      </c>
      <c r="J96" s="16">
        <f t="shared" si="100"/>
        <v>0</v>
      </c>
      <c r="K96" s="16">
        <f t="shared" si="100"/>
        <v>0</v>
      </c>
      <c r="L96" s="16">
        <f t="shared" si="100"/>
        <v>0</v>
      </c>
      <c r="M96" s="16">
        <f t="shared" si="100"/>
        <v>0</v>
      </c>
      <c r="N96" s="12">
        <f t="shared" si="100"/>
        <v>58436.377</v>
      </c>
    </row>
    <row r="97" spans="1:14" s="5" customFormat="1">
      <c r="A97" s="21" t="s">
        <v>40</v>
      </c>
      <c r="B97" s="18">
        <f t="shared" ref="B97:C97" si="117">B16+B25+B34+B43+B52+B61+B70+B79+B88</f>
        <v>1328965.0429999998</v>
      </c>
      <c r="C97" s="18">
        <f t="shared" si="117"/>
        <v>1209556.983</v>
      </c>
      <c r="D97" s="18">
        <f>D16+D25+D34+D43+D52+D61+D70+D79+D88</f>
        <v>956228.55899999989</v>
      </c>
      <c r="E97" s="18">
        <f t="shared" si="100"/>
        <v>0</v>
      </c>
      <c r="F97" s="18">
        <f t="shared" si="100"/>
        <v>0</v>
      </c>
      <c r="G97" s="18">
        <f t="shared" si="100"/>
        <v>0</v>
      </c>
      <c r="H97" s="18">
        <f t="shared" ref="H97" si="118">H16+H25+H34+H43+H52+H61+H70+H79+H88</f>
        <v>0</v>
      </c>
      <c r="I97" s="18">
        <f t="shared" si="100"/>
        <v>0</v>
      </c>
      <c r="J97" s="18">
        <f t="shared" si="100"/>
        <v>0</v>
      </c>
      <c r="K97" s="18">
        <f t="shared" si="100"/>
        <v>0</v>
      </c>
      <c r="L97" s="18">
        <f t="shared" si="100"/>
        <v>0</v>
      </c>
      <c r="M97" s="18">
        <f t="shared" si="100"/>
        <v>0</v>
      </c>
      <c r="N97" s="18">
        <f t="shared" si="100"/>
        <v>3494750.5849999995</v>
      </c>
    </row>
    <row r="98" spans="1:14">
      <c r="B98" s="22"/>
      <c r="C98" s="22"/>
      <c r="D98" s="22"/>
      <c r="E98" s="22"/>
      <c r="F98" s="22"/>
      <c r="G98" s="23"/>
      <c r="H98" s="23"/>
      <c r="I98" s="23"/>
      <c r="J98" s="23"/>
      <c r="K98" s="23"/>
      <c r="L98" s="23"/>
      <c r="M98" s="23"/>
    </row>
    <row r="100" spans="1:14">
      <c r="D100" s="3"/>
    </row>
  </sheetData>
  <mergeCells count="1">
    <mergeCell ref="A5:A6"/>
  </mergeCells>
  <printOptions horizontalCentered="1" verticalCentered="1"/>
  <pageMargins left="0" right="0" top="0" bottom="0" header="0.51181102362204722" footer="0.51181102362204722"/>
  <pageSetup paperSize="9" scale="23" fitToWidth="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Тернейский район</vt:lpstr>
      <vt:lpstr>'Тернейский район'!Заголовки_для_печати</vt:lpstr>
    </vt:vector>
  </TitlesOfParts>
  <Company>Primtep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2022-11-08T03:58:12Z</dcterms:created>
  <dcterms:modified xsi:type="dcterms:W3CDTF">2026-04-13T22:42:46Z</dcterms:modified>
</cp:coreProperties>
</file>